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170" windowHeight="5025" activeTab="0"/>
  </bookViews>
  <sheets>
    <sheet name="PresentValue" sheetId="1" r:id="rId1"/>
    <sheet name="InternalRateOfReturn" sheetId="2" r:id="rId2"/>
  </sheets>
  <definedNames>
    <definedName name="RequiredRateOfReturn">'PresentValue'!$H$4</definedName>
  </definedNames>
  <calcPr fullCalcOnLoad="1"/>
</workbook>
</file>

<file path=xl/sharedStrings.xml><?xml version="1.0" encoding="utf-8"?>
<sst xmlns="http://schemas.openxmlformats.org/spreadsheetml/2006/main" count="42" uniqueCount="37">
  <si>
    <t>Year</t>
  </si>
  <si>
    <t>Cash Flows</t>
  </si>
  <si>
    <t>Present Value Multiplier</t>
  </si>
  <si>
    <t>Required Rate of Return</t>
  </si>
  <si>
    <t>Present Value of Cash Flow</t>
  </si>
  <si>
    <r>
      <t>Present Value Multiplier = 1 / (1+Rate)</t>
    </r>
    <r>
      <rPr>
        <vertAlign val="superscript"/>
        <sz val="10"/>
        <rFont val="Arial"/>
        <family val="2"/>
      </rPr>
      <t>Time</t>
    </r>
  </si>
  <si>
    <t>Total:</t>
  </si>
  <si>
    <t>Current Market Price</t>
  </si>
  <si>
    <t>A) Because the spreadsheet's present value multipliers have more precision than our table.</t>
  </si>
  <si>
    <t>$2.00 dividend</t>
  </si>
  <si>
    <t>$2.20 dividend</t>
  </si>
  <si>
    <t>$2.30 dividend</t>
  </si>
  <si>
    <t>We expect to receive the dividends</t>
  </si>
  <si>
    <t>Comments</t>
  </si>
  <si>
    <t xml:space="preserve">$2.30 dividend + $27.00 proceeds from sale of stock </t>
  </si>
  <si>
    <t xml:space="preserve">$2.30 dividend + $27 proceeds from sale of stock </t>
  </si>
  <si>
    <t>Our initial outlay is $22.00 - enter any outflows as negative numbers</t>
  </si>
  <si>
    <t>Yes, this is a good investment for us.</t>
  </si>
  <si>
    <t xml:space="preserve">We calculate that the present value </t>
  </si>
  <si>
    <t>of the future cash flows from the</t>
  </si>
  <si>
    <t>dividends and the sale of the stock is</t>
  </si>
  <si>
    <t>approximately $23.80.  However, the</t>
  </si>
  <si>
    <t>market price is only $22.00.  We can</t>
  </si>
  <si>
    <t>buy $23.80 of value for only $22.00.</t>
  </si>
  <si>
    <t>as described and we expect the stock</t>
  </si>
  <si>
    <t>Present value of stock =SUM(discounted-cash-flows)</t>
  </si>
  <si>
    <t>Internal Rate of Return =IRR(values,approximate-rate-of-return)</t>
  </si>
  <si>
    <t>$2.00 dividend – enter cash inflows as positive numbers</t>
  </si>
  <si>
    <r>
      <t xml:space="preserve">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is just our guess of what the rate of return is.</t>
    </r>
  </si>
  <si>
    <r>
      <t xml:space="preserve">The formula uses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as a starting point to begin</t>
    </r>
  </si>
  <si>
    <t>iteratively trying to solve for the Internal Rate of Return.  (There are situations</t>
  </si>
  <si>
    <t>where the Internal Rate of Return calculation will fail.  We then have to try again</t>
  </si>
  <si>
    <r>
      <t xml:space="preserve">with a different guess for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>.)</t>
    </r>
  </si>
  <si>
    <t>Q) Why is the spreadsheet's final value differ by a few cents from our manual calculation?</t>
  </si>
  <si>
    <t>price to be $27 at the end of 2015.</t>
  </si>
  <si>
    <t>Discounted Cash Flow Example - Pretzels Unlimited - Present Value</t>
  </si>
  <si>
    <t>Discounted Cash Flow Example - Pretzels Unlimited - Internal Rate of Return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</si>
</sst>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  <numFmt numFmtId="167" formatCode="0.0%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7" applyNumberFormat="1" applyBorder="1" applyAlignment="1">
      <alignment/>
    </xf>
    <xf numFmtId="9" fontId="0" fillId="0" borderId="0" xfId="0" applyNumberFormat="1" applyAlignment="1">
      <alignment/>
    </xf>
    <xf numFmtId="165" fontId="0" fillId="0" borderId="10" xfId="15" applyNumberFormat="1" applyFill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4" xfId="0" applyBorder="1" applyAlignment="1">
      <alignment horizontal="right"/>
    </xf>
    <xf numFmtId="165" fontId="0" fillId="0" borderId="0" xfId="15" applyNumberFormat="1" applyFill="1" applyBorder="1" applyAlignment="1">
      <alignment/>
    </xf>
    <xf numFmtId="0" fontId="2" fillId="0" borderId="0" xfId="0" applyFont="1" applyAlignment="1">
      <alignment/>
    </xf>
    <xf numFmtId="44" fontId="0" fillId="0" borderId="0" xfId="17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8" fontId="0" fillId="0" borderId="0" xfId="17" applyNumberFormat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50" zoomScaleNormal="150" workbookViewId="0" topLeftCell="A1">
      <selection activeCell="B1" sqref="B1:F1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8.421875" style="0" customWidth="1"/>
    <col min="4" max="4" width="9.00390625" style="0" customWidth="1"/>
    <col min="5" max="5" width="9.7109375" style="0" customWidth="1"/>
    <col min="6" max="6" width="45.7109375" style="0" customWidth="1"/>
    <col min="7" max="7" width="1.421875" style="0" customWidth="1"/>
    <col min="8" max="8" width="7.8515625" style="0" customWidth="1"/>
    <col min="9" max="9" width="24.8515625" style="0" customWidth="1"/>
  </cols>
  <sheetData>
    <row r="1" spans="2:6" ht="15">
      <c r="B1" s="29" t="s">
        <v>35</v>
      </c>
      <c r="C1" s="29"/>
      <c r="D1" s="29"/>
      <c r="E1" s="29"/>
      <c r="F1" s="29"/>
    </row>
    <row r="2" ht="9" customHeight="1" thickBot="1"/>
    <row r="3" spans="2:9" ht="38.25">
      <c r="B3" s="7" t="s">
        <v>0</v>
      </c>
      <c r="C3" s="8" t="s">
        <v>1</v>
      </c>
      <c r="D3" s="8" t="s">
        <v>2</v>
      </c>
      <c r="E3" s="8" t="s">
        <v>4</v>
      </c>
      <c r="F3" s="26" t="s">
        <v>13</v>
      </c>
      <c r="G3" s="2"/>
      <c r="H3" s="11">
        <v>22</v>
      </c>
      <c r="I3" s="19" t="s">
        <v>7</v>
      </c>
    </row>
    <row r="4" spans="2:9" ht="12.75">
      <c r="B4" s="1">
        <v>2015</v>
      </c>
      <c r="C4" s="11">
        <v>2</v>
      </c>
      <c r="D4" s="13">
        <f>1/((1+RequiredRateOfReturn)^1)</f>
        <v>0.8928571428571428</v>
      </c>
      <c r="E4" s="14">
        <f>C4*D4</f>
        <v>1.7857142857142856</v>
      </c>
      <c r="F4" s="3" t="s">
        <v>9</v>
      </c>
      <c r="G4" s="2"/>
      <c r="H4" s="15">
        <v>0.12</v>
      </c>
      <c r="I4" s="19" t="s">
        <v>3</v>
      </c>
    </row>
    <row r="5" spans="2:8" ht="12.75">
      <c r="B5" s="1">
        <f>B4+1</f>
        <v>2016</v>
      </c>
      <c r="C5" s="11">
        <v>2.2</v>
      </c>
      <c r="D5" s="13">
        <f>1/((1+RequiredRateOfReturn)^2)</f>
        <v>0.7971938775510203</v>
      </c>
      <c r="E5" s="14">
        <f>C5*D5</f>
        <v>1.753826530612245</v>
      </c>
      <c r="F5" s="3" t="s">
        <v>10</v>
      </c>
      <c r="G5" s="2"/>
      <c r="H5" t="s">
        <v>12</v>
      </c>
    </row>
    <row r="6" spans="2:8" ht="12.75">
      <c r="B6" s="1">
        <f>B5+1</f>
        <v>2017</v>
      </c>
      <c r="C6" s="11">
        <v>2.3</v>
      </c>
      <c r="D6" s="13">
        <f>1/((1+RequiredRateOfReturn)^3)</f>
        <v>0.7117802478134109</v>
      </c>
      <c r="E6" s="14">
        <f>C6*D6</f>
        <v>1.6370945699708448</v>
      </c>
      <c r="F6" s="3" t="s">
        <v>11</v>
      </c>
      <c r="G6" s="2"/>
      <c r="H6" t="s">
        <v>24</v>
      </c>
    </row>
    <row r="7" spans="2:8" ht="12.75">
      <c r="B7" s="1">
        <f>B6+1</f>
        <v>2018</v>
      </c>
      <c r="C7" s="23">
        <f>2.3+27</f>
        <v>29.3</v>
      </c>
      <c r="D7" s="21">
        <f>1/((1+RequiredRateOfReturn)^4)</f>
        <v>0.6355180784048312</v>
      </c>
      <c r="E7" s="14">
        <f>C7*D7</f>
        <v>18.620679697261554</v>
      </c>
      <c r="F7" s="3" t="s">
        <v>15</v>
      </c>
      <c r="G7" s="2"/>
      <c r="H7" t="s">
        <v>34</v>
      </c>
    </row>
    <row r="8" spans="2:7" ht="6" customHeight="1">
      <c r="B8" s="9"/>
      <c r="C8" s="12"/>
      <c r="D8" s="16"/>
      <c r="E8" s="17"/>
      <c r="F8" s="10"/>
      <c r="G8" s="2"/>
    </row>
    <row r="9" spans="2:8" ht="13.5" thickBot="1">
      <c r="B9" s="4"/>
      <c r="C9" s="5"/>
      <c r="D9" s="20" t="s">
        <v>6</v>
      </c>
      <c r="E9" s="18">
        <f>SUM(E4:E8)</f>
        <v>23.797315083558928</v>
      </c>
      <c r="F9" s="6" t="s">
        <v>25</v>
      </c>
      <c r="G9" s="2"/>
      <c r="H9" t="s">
        <v>17</v>
      </c>
    </row>
    <row r="10" spans="5:8" ht="12.75">
      <c r="E10" s="28"/>
      <c r="H10" t="s">
        <v>18</v>
      </c>
    </row>
    <row r="11" spans="4:8" ht="14.25">
      <c r="D11" t="s">
        <v>5</v>
      </c>
      <c r="H11" t="s">
        <v>19</v>
      </c>
    </row>
    <row r="12" ht="12.75" customHeight="1">
      <c r="H12" t="s">
        <v>20</v>
      </c>
    </row>
    <row r="13" spans="2:8" ht="12.75">
      <c r="B13" s="22" t="s">
        <v>33</v>
      </c>
      <c r="H13" s="28" t="s">
        <v>21</v>
      </c>
    </row>
    <row r="14" spans="2:8" ht="12.75">
      <c r="B14" s="22" t="s">
        <v>8</v>
      </c>
      <c r="H14" t="s">
        <v>22</v>
      </c>
    </row>
    <row r="15" ht="12.75" customHeight="1">
      <c r="H15" t="s">
        <v>23</v>
      </c>
    </row>
    <row r="16" spans="2:3" ht="12.75">
      <c r="B16" s="2"/>
      <c r="C16" s="11"/>
    </row>
    <row r="17" spans="2:3" ht="12.75">
      <c r="B17" s="24"/>
      <c r="C17" s="11"/>
    </row>
    <row r="18" spans="2:3" ht="12.75">
      <c r="B18" s="24"/>
      <c r="C18" s="11"/>
    </row>
    <row r="19" spans="2:3" ht="12.75">
      <c r="B19" s="24"/>
      <c r="C19" s="11"/>
    </row>
    <row r="20" spans="2:3" ht="12.75">
      <c r="B20" s="24"/>
      <c r="C20" s="23"/>
    </row>
    <row r="21" ht="12.75">
      <c r="C21" s="25"/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="150" zoomScaleNormal="150" workbookViewId="0" topLeftCell="A1">
      <selection activeCell="B6" sqref="B6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9.28125" style="0" customWidth="1"/>
    <col min="4" max="4" width="1.28515625" style="0" customWidth="1"/>
    <col min="5" max="5" width="68.57421875" style="0" customWidth="1"/>
  </cols>
  <sheetData>
    <row r="1" spans="2:5" ht="15">
      <c r="B1" s="29" t="s">
        <v>36</v>
      </c>
      <c r="C1" s="29"/>
      <c r="D1" s="29"/>
      <c r="E1" s="29"/>
    </row>
    <row r="2" ht="9" customHeight="1" thickBot="1"/>
    <row r="3" spans="2:6" ht="25.5" customHeight="1">
      <c r="B3" s="7" t="s">
        <v>0</v>
      </c>
      <c r="C3" s="8" t="s">
        <v>1</v>
      </c>
      <c r="D3" s="8"/>
      <c r="E3" s="26" t="s">
        <v>13</v>
      </c>
      <c r="F3" s="2"/>
    </row>
    <row r="4" spans="2:8" ht="12.75">
      <c r="B4" s="1"/>
      <c r="C4" s="11">
        <v>-22</v>
      </c>
      <c r="D4" s="11"/>
      <c r="E4" s="3" t="s">
        <v>16</v>
      </c>
      <c r="F4" s="2"/>
      <c r="G4" s="27"/>
      <c r="H4" s="19"/>
    </row>
    <row r="5" spans="2:6" ht="12.75">
      <c r="B5" s="1">
        <f>PresentValue!B4</f>
        <v>2015</v>
      </c>
      <c r="C5" s="11">
        <v>2</v>
      </c>
      <c r="D5" s="11"/>
      <c r="E5" s="3" t="s">
        <v>27</v>
      </c>
      <c r="F5" s="2"/>
    </row>
    <row r="6" spans="2:6" ht="12.75">
      <c r="B6" s="1">
        <f>B5+1</f>
        <v>2016</v>
      </c>
      <c r="C6" s="11">
        <v>2.2</v>
      </c>
      <c r="D6" s="11"/>
      <c r="E6" s="3" t="s">
        <v>10</v>
      </c>
      <c r="F6" s="2"/>
    </row>
    <row r="7" spans="2:6" ht="12.75">
      <c r="B7" s="1">
        <f>B6+1</f>
        <v>2017</v>
      </c>
      <c r="C7" s="11">
        <v>2.3</v>
      </c>
      <c r="D7" s="11"/>
      <c r="E7" s="3" t="s">
        <v>11</v>
      </c>
      <c r="F7" s="2"/>
    </row>
    <row r="8" spans="2:6" ht="12.75">
      <c r="B8" s="1">
        <f>B7+1</f>
        <v>2018</v>
      </c>
      <c r="C8" s="23">
        <f>2.3+27</f>
        <v>29.3</v>
      </c>
      <c r="D8" s="23"/>
      <c r="E8" s="3" t="s">
        <v>14</v>
      </c>
      <c r="F8" s="2"/>
    </row>
    <row r="9" spans="2:6" ht="6" customHeight="1">
      <c r="B9" s="9"/>
      <c r="C9" s="12"/>
      <c r="D9" s="12"/>
      <c r="E9" s="10"/>
      <c r="F9" s="2"/>
    </row>
    <row r="10" spans="2:6" ht="13.5" thickBot="1">
      <c r="B10" s="4"/>
      <c r="C10" s="5">
        <f>IRR(C4:C8,0.12)</f>
        <v>0.14505729597863806</v>
      </c>
      <c r="D10" s="5"/>
      <c r="E10" s="6" t="s">
        <v>26</v>
      </c>
      <c r="F10" s="2"/>
    </row>
    <row r="12" spans="3:5" ht="12.75" customHeight="1">
      <c r="C12" s="28"/>
      <c r="E12" t="s">
        <v>28</v>
      </c>
    </row>
    <row r="13" ht="12.75" customHeight="1">
      <c r="E13" t="s">
        <v>29</v>
      </c>
    </row>
    <row r="14" spans="2:5" ht="12.75" customHeight="1">
      <c r="B14" s="22"/>
      <c r="E14" t="s">
        <v>30</v>
      </c>
    </row>
    <row r="15" spans="2:5" ht="12.75" customHeight="1">
      <c r="B15" s="22"/>
      <c r="E15" t="s">
        <v>31</v>
      </c>
    </row>
    <row r="16" ht="12.75" customHeight="1">
      <c r="E16" t="s">
        <v>32</v>
      </c>
    </row>
    <row r="17" spans="2:4" ht="12.75" customHeight="1">
      <c r="B17" s="2"/>
      <c r="C17" s="11"/>
      <c r="D17" s="11"/>
    </row>
    <row r="18" spans="2:4" ht="12.75" customHeight="1">
      <c r="B18" s="24"/>
      <c r="C18" s="11"/>
      <c r="D18" s="11"/>
    </row>
    <row r="19" spans="2:4" ht="12.75" customHeight="1">
      <c r="B19" s="24"/>
      <c r="C19" s="11"/>
      <c r="D19" s="11"/>
    </row>
    <row r="20" spans="2:4" ht="12.75" customHeight="1">
      <c r="B20" s="24"/>
      <c r="C20" s="11"/>
      <c r="D20" s="11"/>
    </row>
    <row r="21" spans="2:4" ht="12.75">
      <c r="B21" s="24"/>
      <c r="C21" s="23"/>
      <c r="D21" s="23"/>
    </row>
    <row r="22" spans="3:4" ht="12.75">
      <c r="C22" s="25"/>
      <c r="D22" s="25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2008-03-06T19:16:36Z</dcterms:created>
  <dcterms:modified xsi:type="dcterms:W3CDTF">2015-02-23T05:42:52Z</dcterms:modified>
  <cp:category/>
  <cp:version/>
  <cp:contentType/>
  <cp:contentStatus/>
</cp:coreProperties>
</file>